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Cuadro_10!$A$1:$D$48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3" l="1"/>
  <c r="B11" i="13" l="1"/>
  <c r="B31" i="13" l="1"/>
  <c r="B30" i="13" s="1"/>
  <c r="C31" i="13"/>
  <c r="C30" i="13" s="1"/>
  <c r="D31" i="13"/>
  <c r="D30" i="13" s="1"/>
  <c r="D27" i="13" l="1"/>
  <c r="D24" i="13"/>
  <c r="C16" i="13" l="1"/>
  <c r="B16" i="13"/>
  <c r="D41" i="13"/>
  <c r="D40" i="13" s="1"/>
  <c r="D38" i="13"/>
  <c r="D36" i="13"/>
  <c r="D35" i="13" s="1"/>
  <c r="C41" i="13"/>
  <c r="C40" i="13" s="1"/>
  <c r="C38" i="13"/>
  <c r="C36" i="13"/>
  <c r="B41" i="13"/>
  <c r="B40" i="13" s="1"/>
  <c r="B38" i="13"/>
  <c r="B36" i="13"/>
  <c r="B35" i="13" s="1"/>
  <c r="D16" i="13"/>
  <c r="D13" i="13"/>
  <c r="C13" i="13"/>
  <c r="B13" i="13"/>
  <c r="C24" i="13"/>
  <c r="D15" i="13" l="1"/>
  <c r="C35" i="13"/>
  <c r="D34" i="13"/>
  <c r="C34" i="13"/>
  <c r="C27" i="13"/>
  <c r="C15" i="13" s="1"/>
  <c r="C23" i="13" l="1"/>
  <c r="C17" i="13"/>
  <c r="D17" i="13"/>
  <c r="C14" i="13"/>
  <c r="C12" i="13" s="1"/>
  <c r="D14" i="13"/>
  <c r="D12" i="13" s="1"/>
  <c r="B17" i="13"/>
  <c r="B14" i="13"/>
  <c r="B12" i="13" s="1"/>
  <c r="B24" i="13"/>
  <c r="B27" i="13"/>
  <c r="B15" i="13" s="1"/>
  <c r="C20" i="13"/>
  <c r="D20" i="13"/>
  <c r="B20" i="13"/>
  <c r="B23" i="13" l="1"/>
  <c r="B19" i="13"/>
  <c r="B18" i="13" s="1"/>
  <c r="D23" i="13" l="1"/>
  <c r="C19" i="13"/>
  <c r="C18" i="13" s="1"/>
  <c r="D19" i="13"/>
  <c r="D18" i="13" s="1"/>
  <c r="B22" i="13" l="1"/>
  <c r="C22" i="13" l="1"/>
  <c r="C11" i="13" s="1"/>
  <c r="D22" i="13"/>
  <c r="D11" i="13" s="1"/>
</calcChain>
</file>

<file path=xl/sharedStrings.xml><?xml version="1.0" encoding="utf-8"?>
<sst xmlns="http://schemas.openxmlformats.org/spreadsheetml/2006/main" count="49" uniqueCount="32">
  <si>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</si>
  <si>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</si>
  <si>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</si>
  <si>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</si>
  <si>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</si>
  <si>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</si>
  <si>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</si>
  <si>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</si>
  <si>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</si>
  <si>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</si>
  <si>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</si>
  <si>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</si>
  <si>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</si>
  <si>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>Fuente: Constructoras, inmobiliarias y personas particulares.</t>
  </si>
  <si>
    <t xml:space="preserve">      en un hotel, entre otros.</t>
  </si>
  <si>
    <r>
      <t>Área a construir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</si>
  <si>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</si>
  <si>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Edificio de apartamento (2)</t>
  </si>
  <si>
    <t>(2)  Incluye cuartos de alquiler y adosadas.</t>
  </si>
  <si>
    <t>Panamá Oeste</t>
  </si>
  <si>
    <t>Comercios</t>
  </si>
  <si>
    <t xml:space="preserve">  Comercios</t>
  </si>
  <si>
    <t>Colón</t>
  </si>
  <si>
    <t>(1) Se refiere a los locales comerciales y oficinas que contiene un centro comercial, salones en un centro educativo, habitaciones</t>
  </si>
  <si>
    <t xml:space="preserve">Cuadro 10.  NUEVAS ADICIONES EN LAS PROVINCIAS DE COLÓN, PANAMÁ Y PANAMÁ OESTE, </t>
  </si>
  <si>
    <t xml:space="preserve">Nuevas adiciones en los distritos de Arraiján, Colón, Panamá y San Miguelito (1)              </t>
  </si>
  <si>
    <t>Otros</t>
  </si>
  <si>
    <t>La Chorrera</t>
  </si>
  <si>
    <t>No residencial</t>
  </si>
  <si>
    <t>NOTA: Obras que iniciaron proceso de construcción en el período de referencia.</t>
  </si>
  <si>
    <t>Arraiján</t>
  </si>
  <si>
    <t xml:space="preserve"> Y TIPO DE EDIFICACIÓN: TERCER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</si>
</sst>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9" xfId="1" applyNumberFormat="1" applyFont="1" applyFill="1" applyBorder="1" applyAlignment="1">
      <alignment horizontal="left" indent="4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2" fillId="3" borderId="7" xfId="3" applyNumberFormat="1" applyFont="1" applyFill="1" applyBorder="1"/>
    <xf numFmtId="164" fontId="2" fillId="3" borderId="8" xfId="3" applyNumberFormat="1" applyFont="1" applyFill="1" applyBorder="1"/>
    <xf numFmtId="164" fontId="2" fillId="0" borderId="8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/>
    <xf numFmtId="0" fontId="1" fillId="3" borderId="0" xfId="3" applyFont="1" applyFill="1"/>
    <xf numFmtId="49" fontId="1" fillId="3" borderId="5" xfId="1" applyNumberFormat="1" applyFont="1" applyFill="1" applyBorder="1" applyAlignment="1">
      <alignment horizontal="left" indent="4"/>
    </xf>
    <xf numFmtId="164" fontId="1" fillId="0" borderId="1" xfId="1" applyNumberFormat="1" applyFont="1" applyFill="1" applyBorder="1" applyAlignment="1"/>
    <xf numFmtId="0" fontId="1" fillId="0" borderId="0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164" fontId="1" fillId="0" borderId="7" xfId="1" applyNumberFormat="1" applyFont="1" applyFill="1" applyBorder="1" applyAlignment="1">
      <alignment horizontal="center"/>
    </xf>
    <xf numFmtId="164" fontId="1" fillId="0" borderId="8" xfId="1" applyNumberFormat="1" applyFont="1" applyFill="1" applyBorder="1" applyAlignment="1">
      <alignment horizontal="center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showGridLines="0" tabSelected="1" zoomScale="106" zoomScaleNormal="106" zoomScaleSheetLayoutView="100" workbookViewId="0">
      <selection activeCell="B17" sqref="B17"/>
    </sheetView>
  </sheetViews>
  <sheetFormatPr baseColWidth="10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7" customFormat="1" x14ac:dyDescent="0.2">
      <c r="A1" s="53" t="s">
        <v>8</v>
      </c>
      <c r="B1" s="53"/>
      <c r="C1" s="53"/>
      <c r="D1" s="53"/>
      <c r="E1" s="43"/>
      <c r="F1" s="18"/>
      <c r="G1" s="18"/>
      <c r="H1" s="18"/>
      <c r="I1" s="18"/>
      <c r="J1" s="18"/>
    </row>
    <row r="2" spans="1:10" s="17" customFormat="1" x14ac:dyDescent="0.2">
      <c r="A2" s="54" t="s">
        <v>9</v>
      </c>
      <c r="B2" s="54"/>
      <c r="C2" s="54"/>
      <c r="D2" s="54"/>
      <c r="E2" s="44"/>
      <c r="F2" s="19"/>
      <c r="G2" s="19"/>
      <c r="H2" s="19"/>
      <c r="I2" s="19"/>
      <c r="J2" s="19"/>
    </row>
    <row r="3" spans="1:10" s="17" customFormat="1" x14ac:dyDescent="0.2">
      <c r="A3" s="53" t="s">
        <v>10</v>
      </c>
      <c r="B3" s="53"/>
      <c r="C3" s="53"/>
      <c r="D3" s="53"/>
      <c r="E3" s="43"/>
      <c r="F3" s="18"/>
      <c r="G3" s="18"/>
      <c r="H3" s="18"/>
      <c r="I3" s="18"/>
      <c r="J3" s="18"/>
    </row>
    <row r="4" spans="1:10" s="17" customFormat="1" x14ac:dyDescent="0.2">
      <c r="A4" s="20"/>
      <c r="B4" s="20"/>
      <c r="C4" s="20"/>
      <c r="D4" s="20"/>
      <c r="E4" s="43"/>
      <c r="F4" s="18"/>
      <c r="G4" s="18"/>
      <c r="H4" s="18"/>
      <c r="I4" s="18"/>
      <c r="J4" s="18"/>
    </row>
    <row r="5" spans="1:10" ht="12.6" customHeight="1" x14ac:dyDescent="0.2">
      <c r="A5" s="47" t="s">
        <v>24</v>
      </c>
      <c r="B5" s="47"/>
      <c r="C5" s="47"/>
      <c r="D5" s="47"/>
    </row>
    <row r="6" spans="1:10" ht="12.75" customHeight="1" x14ac:dyDescent="0.2">
      <c r="A6" s="47" t="s">
        <v>11</v>
      </c>
      <c r="B6" s="47"/>
      <c r="C6" s="47"/>
      <c r="D6" s="47"/>
    </row>
    <row r="7" spans="1:10" ht="12.75" customHeight="1" x14ac:dyDescent="0.2">
      <c r="A7" s="47" t="s">
        <v>31</v>
      </c>
      <c r="B7" s="47"/>
      <c r="C7" s="47"/>
      <c r="D7" s="47"/>
    </row>
    <row r="8" spans="1:10" ht="6.75" customHeight="1" x14ac:dyDescent="0.2">
      <c r="A8" s="48"/>
      <c r="B8" s="48"/>
      <c r="C8" s="48"/>
      <c r="D8" s="48"/>
      <c r="F8" s="2"/>
    </row>
    <row r="9" spans="1:10" ht="35.25" customHeight="1" x14ac:dyDescent="0.2">
      <c r="A9" s="49" t="s">
        <v>12</v>
      </c>
      <c r="B9" s="51" t="s">
        <v>25</v>
      </c>
      <c r="C9" s="52"/>
      <c r="D9" s="52"/>
      <c r="F9" s="2"/>
    </row>
    <row r="10" spans="1:10" ht="41.25" customHeight="1" x14ac:dyDescent="0.2">
      <c r="A10" s="50"/>
      <c r="B10" s="3" t="s">
        <v>0</v>
      </c>
      <c r="C10" s="35" t="s">
        <v>16</v>
      </c>
      <c r="D10" s="41" t="s">
        <v>15</v>
      </c>
      <c r="F10" s="2"/>
    </row>
    <row r="11" spans="1:10" s="5" customFormat="1" ht="19.5" customHeight="1" x14ac:dyDescent="0.2">
      <c r="A11" s="21" t="s">
        <v>1</v>
      </c>
      <c r="B11" s="32">
        <f>+B22+B34+B18</f>
        <v>61</v>
      </c>
      <c r="C11" s="33">
        <f>+C22+C34+C18</f>
        <v>5808</v>
      </c>
      <c r="D11" s="33">
        <f>+D22+D34+D18</f>
        <v>9191</v>
      </c>
      <c r="E11" s="4"/>
      <c r="F11" s="4"/>
      <c r="G11" s="4"/>
    </row>
    <row r="12" spans="1:10" s="5" customFormat="1" ht="21.95" customHeight="1" x14ac:dyDescent="0.2">
      <c r="A12" s="9" t="s">
        <v>2</v>
      </c>
      <c r="B12" s="24">
        <f>SUM(B13:B14)</f>
        <v>55</v>
      </c>
      <c r="C12" s="27">
        <f>SUM(C13:C14)</f>
        <v>2510</v>
      </c>
      <c r="D12" s="26">
        <f>SUM(D13:D14)</f>
        <v>4108</v>
      </c>
      <c r="E12" s="4"/>
      <c r="F12" s="4"/>
      <c r="G12" s="4"/>
    </row>
    <row r="13" spans="1:10" s="5" customFormat="1" ht="17.25" customHeight="1" x14ac:dyDescent="0.2">
      <c r="A13" s="10" t="s">
        <v>3</v>
      </c>
      <c r="B13" s="36">
        <f>+B25+B32+B21+B37</f>
        <v>53</v>
      </c>
      <c r="C13" s="36">
        <f>+C25+C32+C21+C37</f>
        <v>2365</v>
      </c>
      <c r="D13" s="31">
        <f>+D25+D32+D21+D37</f>
        <v>3880</v>
      </c>
      <c r="E13" s="4"/>
      <c r="F13" s="4"/>
      <c r="G13" s="4"/>
    </row>
    <row r="14" spans="1:10" s="5" customFormat="1" ht="17.25" customHeight="1" x14ac:dyDescent="0.2">
      <c r="A14" s="10" t="s">
        <v>17</v>
      </c>
      <c r="B14" s="36">
        <f>B26+B33</f>
        <v>2</v>
      </c>
      <c r="C14" s="36">
        <f>C26+C33</f>
        <v>145</v>
      </c>
      <c r="D14" s="31">
        <f>D26+D33</f>
        <v>228</v>
      </c>
      <c r="E14" s="4"/>
      <c r="F14" s="4"/>
      <c r="G14" s="4"/>
    </row>
    <row r="15" spans="1:10" s="5" customFormat="1" ht="13.5" customHeight="1" x14ac:dyDescent="0.2">
      <c r="A15" s="9" t="s">
        <v>7</v>
      </c>
      <c r="B15" s="25">
        <f>+B27+B41+B38</f>
        <v>6</v>
      </c>
      <c r="C15" s="25">
        <f t="shared" ref="C15:D15" si="0">+C27+C41+C38</f>
        <v>3298</v>
      </c>
      <c r="D15" s="26">
        <f t="shared" si="0"/>
        <v>5083</v>
      </c>
      <c r="E15" s="4"/>
      <c r="F15" s="4"/>
      <c r="G15" s="4"/>
    </row>
    <row r="16" spans="1:10" s="5" customFormat="1" ht="13.5" customHeight="1" x14ac:dyDescent="0.2">
      <c r="A16" s="9" t="s">
        <v>21</v>
      </c>
      <c r="B16" s="29">
        <f>B28+B42+B39</f>
        <v>5</v>
      </c>
      <c r="C16" s="29">
        <f>C28+C42+C39</f>
        <v>2077</v>
      </c>
      <c r="D16" s="30">
        <f>D28+D42+D39</f>
        <v>3862</v>
      </c>
      <c r="E16" s="4"/>
      <c r="F16" s="4"/>
      <c r="G16" s="4"/>
    </row>
    <row r="17" spans="1:10" s="5" customFormat="1" ht="13.5" customHeight="1" x14ac:dyDescent="0.2">
      <c r="A17" s="10" t="s">
        <v>26</v>
      </c>
      <c r="B17" s="29">
        <f>B29</f>
        <v>1</v>
      </c>
      <c r="C17" s="29">
        <f t="shared" ref="C17:D17" si="1">C29</f>
        <v>1221</v>
      </c>
      <c r="D17" s="30">
        <f t="shared" si="1"/>
        <v>1221</v>
      </c>
      <c r="E17" s="4"/>
      <c r="F17" s="4"/>
      <c r="G17" s="4"/>
    </row>
    <row r="18" spans="1:10" s="5" customFormat="1" ht="21" customHeight="1" x14ac:dyDescent="0.2">
      <c r="A18" s="22" t="s">
        <v>22</v>
      </c>
      <c r="B18" s="25">
        <f>+B19</f>
        <v>2</v>
      </c>
      <c r="C18" s="25">
        <f t="shared" ref="C18:D18" si="2">+C19</f>
        <v>334</v>
      </c>
      <c r="D18" s="26">
        <f t="shared" si="2"/>
        <v>386</v>
      </c>
      <c r="E18" s="40"/>
      <c r="F18" s="4"/>
      <c r="G18" s="4"/>
    </row>
    <row r="19" spans="1:10" s="5" customFormat="1" ht="20.25" customHeight="1" x14ac:dyDescent="0.2">
      <c r="A19" s="23" t="s">
        <v>22</v>
      </c>
      <c r="B19" s="28">
        <f>+B20</f>
        <v>2</v>
      </c>
      <c r="C19" s="34">
        <f t="shared" ref="C19:D19" si="3">+C20</f>
        <v>334</v>
      </c>
      <c r="D19" s="34">
        <f t="shared" si="3"/>
        <v>386</v>
      </c>
      <c r="E19" s="40"/>
      <c r="F19" s="6"/>
      <c r="G19" s="6"/>
      <c r="H19" s="7"/>
      <c r="I19" s="7"/>
      <c r="J19" s="7"/>
    </row>
    <row r="20" spans="1:10" s="5" customFormat="1" ht="18" customHeight="1" x14ac:dyDescent="0.2">
      <c r="A20" s="9" t="s">
        <v>2</v>
      </c>
      <c r="B20" s="24">
        <f>B21</f>
        <v>2</v>
      </c>
      <c r="C20" s="24">
        <f t="shared" ref="C20:D20" si="4">C21</f>
        <v>334</v>
      </c>
      <c r="D20" s="27">
        <f t="shared" si="4"/>
        <v>386</v>
      </c>
      <c r="E20" s="40"/>
      <c r="F20" s="6"/>
      <c r="G20" s="4"/>
    </row>
    <row r="21" spans="1:10" s="5" customFormat="1" ht="13.5" customHeight="1" x14ac:dyDescent="0.2">
      <c r="A21" s="10" t="s">
        <v>3</v>
      </c>
      <c r="B21" s="36">
        <v>2</v>
      </c>
      <c r="C21" s="36">
        <v>334</v>
      </c>
      <c r="D21" s="31">
        <v>386</v>
      </c>
      <c r="E21" s="40"/>
      <c r="F21" s="6"/>
      <c r="G21" s="4"/>
    </row>
    <row r="22" spans="1:10" s="5" customFormat="1" ht="21.75" customHeight="1" x14ac:dyDescent="0.2">
      <c r="A22" s="22" t="s">
        <v>4</v>
      </c>
      <c r="B22" s="25">
        <f>B23+B30</f>
        <v>56</v>
      </c>
      <c r="C22" s="26">
        <f>C23+C30</f>
        <v>5002</v>
      </c>
      <c r="D22" s="26">
        <f>D23+D30</f>
        <v>7990</v>
      </c>
      <c r="E22" s="40"/>
      <c r="F22" s="4"/>
      <c r="G22" s="4"/>
    </row>
    <row r="23" spans="1:10" s="5" customFormat="1" ht="17.25" customHeight="1" x14ac:dyDescent="0.2">
      <c r="A23" s="23" t="s">
        <v>4</v>
      </c>
      <c r="B23" s="28">
        <f>+B24+B27</f>
        <v>49</v>
      </c>
      <c r="C23" s="34">
        <f>+C24+C27</f>
        <v>4469</v>
      </c>
      <c r="D23" s="34">
        <f t="shared" ref="D23" si="5">+D24+D27</f>
        <v>7188</v>
      </c>
      <c r="E23" s="40"/>
      <c r="F23" s="6"/>
      <c r="G23" s="6"/>
      <c r="H23" s="7"/>
      <c r="I23" s="7"/>
      <c r="J23" s="7"/>
    </row>
    <row r="24" spans="1:10" s="5" customFormat="1" ht="18" customHeight="1" x14ac:dyDescent="0.2">
      <c r="A24" s="9" t="s">
        <v>2</v>
      </c>
      <c r="B24" s="24">
        <f>SUM(B25:B26)</f>
        <v>45</v>
      </c>
      <c r="C24" s="25">
        <f>SUM(C25:C26)</f>
        <v>1519</v>
      </c>
      <c r="D24" s="27">
        <f>SUM(D25:D26)</f>
        <v>2774</v>
      </c>
      <c r="E24" s="40"/>
      <c r="F24" s="6"/>
      <c r="G24" s="4"/>
    </row>
    <row r="25" spans="1:10" s="5" customFormat="1" ht="16.5" customHeight="1" x14ac:dyDescent="0.2">
      <c r="A25" s="10" t="s">
        <v>3</v>
      </c>
      <c r="B25" s="30">
        <v>44</v>
      </c>
      <c r="C25" s="30">
        <v>1428</v>
      </c>
      <c r="D25" s="30">
        <v>2666</v>
      </c>
      <c r="E25" s="40"/>
      <c r="F25" s="6"/>
      <c r="G25" s="4"/>
    </row>
    <row r="26" spans="1:10" s="5" customFormat="1" ht="16.5" customHeight="1" x14ac:dyDescent="0.2">
      <c r="A26" s="10" t="s">
        <v>17</v>
      </c>
      <c r="B26" s="30">
        <v>1</v>
      </c>
      <c r="C26" s="30">
        <v>91</v>
      </c>
      <c r="D26" s="30">
        <v>108</v>
      </c>
      <c r="E26" s="40"/>
      <c r="F26" s="6"/>
      <c r="G26" s="4"/>
    </row>
    <row r="27" spans="1:10" s="5" customFormat="1" ht="22.5" customHeight="1" x14ac:dyDescent="0.2">
      <c r="A27" s="9" t="s">
        <v>7</v>
      </c>
      <c r="B27" s="26">
        <f>SUM(B28:B29)</f>
        <v>4</v>
      </c>
      <c r="C27" s="26">
        <f>SUM(C28:C29)</f>
        <v>2950</v>
      </c>
      <c r="D27" s="26">
        <f>SUM(D28:D29)</f>
        <v>4414</v>
      </c>
      <c r="E27" s="40"/>
      <c r="F27" s="6"/>
      <c r="G27" s="4"/>
    </row>
    <row r="28" spans="1:10" s="5" customFormat="1" ht="18" customHeight="1" x14ac:dyDescent="0.2">
      <c r="A28" s="10" t="s">
        <v>20</v>
      </c>
      <c r="B28" s="30">
        <v>3</v>
      </c>
      <c r="C28" s="30">
        <v>1729</v>
      </c>
      <c r="D28" s="30">
        <v>3193</v>
      </c>
      <c r="E28" s="40"/>
      <c r="F28" s="6"/>
      <c r="G28" s="4"/>
    </row>
    <row r="29" spans="1:10" s="5" customFormat="1" ht="12.75" customHeight="1" x14ac:dyDescent="0.2">
      <c r="A29" s="10" t="s">
        <v>26</v>
      </c>
      <c r="B29" s="30">
        <v>1</v>
      </c>
      <c r="C29" s="30">
        <v>1221</v>
      </c>
      <c r="D29" s="30">
        <v>1221</v>
      </c>
      <c r="E29" s="40"/>
      <c r="F29" s="6"/>
      <c r="G29" s="4"/>
    </row>
    <row r="30" spans="1:10" s="5" customFormat="1" ht="17.25" customHeight="1" x14ac:dyDescent="0.2">
      <c r="A30" s="23" t="s">
        <v>5</v>
      </c>
      <c r="B30" s="28">
        <f>B31</f>
        <v>7</v>
      </c>
      <c r="C30" s="28">
        <f t="shared" ref="C30:D30" si="6">C31</f>
        <v>533</v>
      </c>
      <c r="D30" s="34">
        <f t="shared" si="6"/>
        <v>802</v>
      </c>
      <c r="E30" s="40"/>
      <c r="F30" s="6"/>
      <c r="G30" s="6"/>
      <c r="H30" s="7"/>
      <c r="I30" s="7"/>
      <c r="J30" s="7"/>
    </row>
    <row r="31" spans="1:10" s="5" customFormat="1" ht="18" customHeight="1" x14ac:dyDescent="0.2">
      <c r="A31" s="9" t="s">
        <v>2</v>
      </c>
      <c r="B31" s="25">
        <f>+B32+B33</f>
        <v>7</v>
      </c>
      <c r="C31" s="25">
        <f t="shared" ref="C31:D31" si="7">+C32+C33</f>
        <v>533</v>
      </c>
      <c r="D31" s="26">
        <f t="shared" si="7"/>
        <v>802</v>
      </c>
      <c r="E31" s="40"/>
      <c r="F31" s="6"/>
      <c r="G31" s="4"/>
    </row>
    <row r="32" spans="1:10" s="5" customFormat="1" ht="20.25" customHeight="1" x14ac:dyDescent="0.2">
      <c r="A32" s="10" t="s">
        <v>3</v>
      </c>
      <c r="B32" s="29">
        <v>6</v>
      </c>
      <c r="C32" s="29">
        <v>479</v>
      </c>
      <c r="D32" s="30">
        <v>682</v>
      </c>
      <c r="E32" s="40"/>
      <c r="F32" s="6"/>
      <c r="G32" s="4"/>
    </row>
    <row r="33" spans="1:10" s="5" customFormat="1" ht="14.25" customHeight="1" x14ac:dyDescent="0.2">
      <c r="A33" s="10" t="s">
        <v>17</v>
      </c>
      <c r="B33" s="29">
        <v>1</v>
      </c>
      <c r="C33" s="29">
        <v>54</v>
      </c>
      <c r="D33" s="30">
        <v>120</v>
      </c>
      <c r="E33" s="40"/>
      <c r="F33" s="6"/>
      <c r="G33" s="4"/>
    </row>
    <row r="34" spans="1:10" s="5" customFormat="1" ht="19.5" customHeight="1" x14ac:dyDescent="0.2">
      <c r="A34" s="22" t="s">
        <v>19</v>
      </c>
      <c r="B34" s="25">
        <f>B40+B35</f>
        <v>3</v>
      </c>
      <c r="C34" s="25">
        <f>C40+C35</f>
        <v>472</v>
      </c>
      <c r="D34" s="26">
        <f>D40+D35</f>
        <v>815</v>
      </c>
      <c r="E34" s="40"/>
      <c r="F34" s="4"/>
      <c r="G34" s="4"/>
    </row>
    <row r="35" spans="1:10" s="5" customFormat="1" ht="22.5" customHeight="1" x14ac:dyDescent="0.2">
      <c r="A35" s="23" t="s">
        <v>30</v>
      </c>
      <c r="B35" s="28">
        <f>B36+B38</f>
        <v>2</v>
      </c>
      <c r="C35" s="28">
        <f>C36+C38</f>
        <v>185</v>
      </c>
      <c r="D35" s="34">
        <f>D36+D38</f>
        <v>438</v>
      </c>
      <c r="E35" s="40"/>
      <c r="F35" s="4"/>
      <c r="G35" s="4"/>
    </row>
    <row r="36" spans="1:10" s="5" customFormat="1" ht="22.5" customHeight="1" x14ac:dyDescent="0.2">
      <c r="A36" s="9" t="s">
        <v>2</v>
      </c>
      <c r="B36" s="24">
        <f>SUM(B37)</f>
        <v>1</v>
      </c>
      <c r="C36" s="26">
        <f>SUM(C37)</f>
        <v>124</v>
      </c>
      <c r="D36" s="26">
        <f>SUM(D37)</f>
        <v>146</v>
      </c>
      <c r="E36" s="40"/>
      <c r="F36" s="4"/>
      <c r="G36" s="4"/>
    </row>
    <row r="37" spans="1:10" s="5" customFormat="1" ht="18" customHeight="1" x14ac:dyDescent="0.2">
      <c r="A37" s="10" t="s">
        <v>3</v>
      </c>
      <c r="B37" s="45">
        <v>1</v>
      </c>
      <c r="C37" s="45">
        <v>124</v>
      </c>
      <c r="D37" s="46">
        <v>146</v>
      </c>
      <c r="E37" s="40"/>
      <c r="F37" s="4"/>
      <c r="G37" s="4"/>
    </row>
    <row r="38" spans="1:10" s="5" customFormat="1" ht="22.5" customHeight="1" x14ac:dyDescent="0.2">
      <c r="A38" s="9" t="s">
        <v>7</v>
      </c>
      <c r="B38" s="24">
        <f>SUM(B39)</f>
        <v>1</v>
      </c>
      <c r="C38" s="26">
        <f>SUM(C39)</f>
        <v>61</v>
      </c>
      <c r="D38" s="26">
        <f>SUM(D39)</f>
        <v>292</v>
      </c>
      <c r="E38" s="40"/>
      <c r="F38" s="4"/>
      <c r="G38" s="4"/>
    </row>
    <row r="39" spans="1:10" s="5" customFormat="1" ht="16.5" customHeight="1" x14ac:dyDescent="0.2">
      <c r="A39" s="10" t="s">
        <v>20</v>
      </c>
      <c r="B39" s="45">
        <v>1</v>
      </c>
      <c r="C39" s="45">
        <v>61</v>
      </c>
      <c r="D39" s="46">
        <v>292</v>
      </c>
      <c r="E39" s="40"/>
      <c r="F39" s="4"/>
      <c r="G39" s="4"/>
    </row>
    <row r="40" spans="1:10" s="5" customFormat="1" ht="19.5" customHeight="1" x14ac:dyDescent="0.2">
      <c r="A40" s="23" t="s">
        <v>27</v>
      </c>
      <c r="B40" s="28">
        <f>B41</f>
        <v>1</v>
      </c>
      <c r="C40" s="28">
        <f>C41</f>
        <v>287</v>
      </c>
      <c r="D40" s="34">
        <f>D41</f>
        <v>377</v>
      </c>
      <c r="E40" s="40"/>
      <c r="F40" s="6"/>
      <c r="G40" s="6"/>
      <c r="H40" s="7"/>
      <c r="I40" s="7"/>
      <c r="J40" s="7"/>
    </row>
    <row r="41" spans="1:10" s="5" customFormat="1" ht="23.25" customHeight="1" x14ac:dyDescent="0.2">
      <c r="A41" s="9" t="s">
        <v>28</v>
      </c>
      <c r="B41" s="24">
        <f>SUM(B42)</f>
        <v>1</v>
      </c>
      <c r="C41" s="24">
        <f>SUM(C42)</f>
        <v>287</v>
      </c>
      <c r="D41" s="27">
        <f>SUM(D42)</f>
        <v>377</v>
      </c>
      <c r="E41" s="40"/>
      <c r="F41" s="6"/>
      <c r="G41" s="4"/>
    </row>
    <row r="42" spans="1:10" s="5" customFormat="1" ht="20.100000000000001" customHeight="1" x14ac:dyDescent="0.2">
      <c r="A42" s="38" t="s">
        <v>20</v>
      </c>
      <c r="B42" s="42">
        <v>1</v>
      </c>
      <c r="C42" s="42">
        <v>287</v>
      </c>
      <c r="D42" s="39">
        <v>377</v>
      </c>
      <c r="E42" s="40"/>
      <c r="F42" s="6"/>
      <c r="G42" s="4"/>
    </row>
    <row r="43" spans="1:10" s="5" customFormat="1" ht="18.75" customHeight="1" x14ac:dyDescent="0.2">
      <c r="A43" s="11" t="s">
        <v>29</v>
      </c>
      <c r="B43" s="12"/>
      <c r="C43" s="12"/>
      <c r="D43" s="12"/>
      <c r="E43" s="15"/>
      <c r="F43" s="6"/>
    </row>
    <row r="44" spans="1:10" s="5" customFormat="1" ht="14.1" customHeight="1" x14ac:dyDescent="0.2">
      <c r="A44" s="13" t="s">
        <v>23</v>
      </c>
      <c r="B44" s="13"/>
      <c r="C44" s="13"/>
      <c r="D44" s="13"/>
      <c r="E44" s="16"/>
      <c r="F44" s="6"/>
    </row>
    <row r="45" spans="1:10" s="5" customFormat="1" ht="12" customHeight="1" x14ac:dyDescent="0.2">
      <c r="A45" s="13" t="s">
        <v>14</v>
      </c>
      <c r="B45" s="13"/>
      <c r="C45" s="13"/>
      <c r="D45" s="13"/>
      <c r="E45" s="16"/>
      <c r="F45" s="6"/>
    </row>
    <row r="46" spans="1:10" s="5" customFormat="1" ht="14.1" customHeight="1" x14ac:dyDescent="0.2">
      <c r="A46" s="37" t="s">
        <v>18</v>
      </c>
      <c r="B46" s="13"/>
      <c r="C46" s="13"/>
      <c r="D46" s="13"/>
      <c r="E46" s="16"/>
      <c r="F46" s="6"/>
    </row>
    <row r="47" spans="1:10" s="5" customFormat="1" ht="14.25" customHeight="1" x14ac:dyDescent="0.2">
      <c r="A47" s="14" t="s">
        <v>6</v>
      </c>
      <c r="B47" s="8"/>
      <c r="C47" s="8"/>
      <c r="D47" s="8"/>
      <c r="E47" s="4"/>
      <c r="F47" s="6"/>
    </row>
    <row r="48" spans="1:10" s="5" customFormat="1" ht="16.5" customHeight="1" x14ac:dyDescent="0.2">
      <c r="A48" s="8" t="s">
        <v>13</v>
      </c>
      <c r="B48" s="1"/>
      <c r="C48" s="1"/>
      <c r="D48" s="1"/>
      <c r="E48" s="4"/>
      <c r="F48" s="6"/>
    </row>
    <row r="49" spans="1:6" s="5" customFormat="1" ht="20.100000000000001" customHeight="1" x14ac:dyDescent="0.2">
      <c r="A49" s="8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20.100000000000001" customHeight="1" x14ac:dyDescent="0.2">
      <c r="A52" s="1"/>
      <c r="B52" s="1"/>
      <c r="C52" s="1"/>
      <c r="D52" s="1"/>
      <c r="E52" s="4"/>
      <c r="F52" s="6"/>
    </row>
    <row r="53" spans="1:6" s="5" customFormat="1" ht="20.100000000000001" customHeight="1" x14ac:dyDescent="0.2">
      <c r="A53" s="1"/>
      <c r="B53" s="1"/>
      <c r="C53" s="1"/>
      <c r="D53" s="1"/>
      <c r="E53" s="4"/>
      <c r="F53" s="6"/>
    </row>
    <row r="54" spans="1:6" s="5" customFormat="1" ht="20.100000000000001" customHeight="1" x14ac:dyDescent="0.2">
      <c r="A54" s="1"/>
      <c r="B54" s="1"/>
      <c r="C54" s="1"/>
      <c r="D54" s="1"/>
      <c r="E54" s="4"/>
      <c r="F54" s="6"/>
    </row>
    <row r="55" spans="1:6" s="5" customFormat="1" ht="20.100000000000001" customHeight="1" x14ac:dyDescent="0.2">
      <c r="A55" s="1"/>
      <c r="B55" s="1"/>
      <c r="C55" s="1"/>
      <c r="D55" s="1"/>
      <c r="E55" s="4"/>
      <c r="F55" s="6"/>
    </row>
    <row r="56" spans="1:6" s="5" customFormat="1" ht="20.100000000000001" customHeight="1" x14ac:dyDescent="0.2">
      <c r="A56" s="1"/>
      <c r="B56" s="1"/>
      <c r="C56" s="1"/>
      <c r="D56" s="1"/>
      <c r="E56" s="4"/>
      <c r="F56" s="6"/>
    </row>
    <row r="57" spans="1:6" s="5" customFormat="1" ht="20.100000000000001" customHeight="1" x14ac:dyDescent="0.2">
      <c r="A57" s="1"/>
      <c r="B57" s="1"/>
      <c r="C57" s="1"/>
      <c r="D57" s="1"/>
      <c r="E57" s="4"/>
      <c r="F57" s="6"/>
    </row>
    <row r="58" spans="1:6" s="5" customFormat="1" ht="7.5" customHeight="1" x14ac:dyDescent="0.2">
      <c r="A58" s="1"/>
      <c r="B58" s="1"/>
      <c r="C58" s="1"/>
      <c r="D58" s="1"/>
      <c r="E58" s="4"/>
      <c r="F58" s="6"/>
    </row>
    <row r="59" spans="1:6" ht="13.5" customHeight="1" x14ac:dyDescent="0.2">
      <c r="F59" s="2"/>
    </row>
    <row r="60" spans="1:6" ht="14.1" customHeight="1" x14ac:dyDescent="0.2">
      <c r="F60" s="2"/>
    </row>
    <row r="61" spans="1:6" ht="14.1" customHeight="1" x14ac:dyDescent="0.2">
      <c r="F61" s="2"/>
    </row>
    <row r="62" spans="1:6" ht="14.1" customHeight="1" x14ac:dyDescent="0.2">
      <c r="F62" s="2"/>
    </row>
    <row r="63" spans="1:6" ht="14.1" customHeight="1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  <row r="200" spans="6:6" x14ac:dyDescent="0.2">
      <c r="F200" s="2"/>
    </row>
    <row r="201" spans="6:6" x14ac:dyDescent="0.2">
      <c r="F201" s="2"/>
    </row>
    <row r="202" spans="6:6" x14ac:dyDescent="0.2">
      <c r="F202" s="2"/>
    </row>
    <row r="203" spans="6:6" x14ac:dyDescent="0.2">
      <c r="F203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2025-01-17T14:09:37Z</cp:lastPrinted>
  <dcterms:created xsi:type="dcterms:W3CDTF">2022-02-03T19:10:29Z</dcterms:created>
  <dcterms:modified xsi:type="dcterms:W3CDTF">2025-01-20T18:45:10Z</dcterms:modified>
</cp:coreProperties>
</file>